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DRS26 37" sheetId="1" r:id="rId1"/>
    <sheet name="Sheet1" sheetId="2" r:id="rId2"/>
  </sheets>
  <externalReferences>
    <externalReference r:id="rId3"/>
  </externalReferences>
  <definedNames>
    <definedName name="OLE_LINK1" localSheetId="0">'DRS26 37'!$H$3</definedName>
  </definedNames>
  <calcPr calcId="125725"/>
</workbook>
</file>

<file path=xl/calcChain.xml><?xml version="1.0" encoding="utf-8"?>
<calcChain xmlns="http://schemas.openxmlformats.org/spreadsheetml/2006/main">
  <c r="H4" i="1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3"/>
</calcChain>
</file>

<file path=xl/sharedStrings.xml><?xml version="1.0" encoding="utf-8"?>
<sst xmlns="http://schemas.openxmlformats.org/spreadsheetml/2006/main" count="194" uniqueCount="103">
  <si>
    <t>Description</t>
  </si>
  <si>
    <t>01</t>
  </si>
  <si>
    <t>02</t>
  </si>
  <si>
    <t>COUPLING</t>
  </si>
  <si>
    <t>03</t>
  </si>
  <si>
    <t>SPACER</t>
  </si>
  <si>
    <t>04</t>
  </si>
  <si>
    <t>FLANGE</t>
  </si>
  <si>
    <t>05</t>
  </si>
  <si>
    <t>BUSHING</t>
  </si>
  <si>
    <t>06</t>
  </si>
  <si>
    <t>O-RING</t>
  </si>
  <si>
    <t>08</t>
  </si>
  <si>
    <t>09</t>
  </si>
  <si>
    <t>OIL SEAL</t>
  </si>
  <si>
    <t>BEARING</t>
  </si>
  <si>
    <t>HOLDFAST</t>
  </si>
  <si>
    <t>SUPPORT</t>
  </si>
  <si>
    <t>KEY</t>
  </si>
  <si>
    <t>BEVEL GEAR PAIR RIGHT RED.</t>
  </si>
  <si>
    <t>BEVEL GEAR PAIR LEFT RED.</t>
  </si>
  <si>
    <t>GASKET</t>
  </si>
  <si>
    <t>BREATHER</t>
  </si>
  <si>
    <t>COVER REDUCTION GEAR</t>
  </si>
  <si>
    <t>REDUCTION GEAR BOX</t>
  </si>
  <si>
    <t>LEVEL PLUG</t>
  </si>
  <si>
    <t>BRUSH PLATE</t>
  </si>
  <si>
    <t>SPECIAL WASHER</t>
  </si>
  <si>
    <t>SPRING</t>
  </si>
  <si>
    <t>WASHER</t>
  </si>
  <si>
    <t>SCREW</t>
  </si>
  <si>
    <t>SPLIT WASHER</t>
  </si>
  <si>
    <t>LOCK WASHER</t>
  </si>
  <si>
    <t>BRUSH GENERAL PURPOSE 13"</t>
  </si>
  <si>
    <t>QTY</t>
  </si>
  <si>
    <t>E83094</t>
  </si>
  <si>
    <t>E81913</t>
  </si>
  <si>
    <t>E81914</t>
  </si>
  <si>
    <t>E20645</t>
  </si>
  <si>
    <t>202467</t>
  </si>
  <si>
    <t>E86178</t>
  </si>
  <si>
    <t>E86177</t>
  </si>
  <si>
    <t>E81708</t>
  </si>
  <si>
    <t>E81700</t>
  </si>
  <si>
    <t>202393</t>
  </si>
  <si>
    <t>400168</t>
  </si>
  <si>
    <t>206075</t>
  </si>
  <si>
    <t>E82399</t>
  </si>
  <si>
    <t>408136</t>
  </si>
  <si>
    <t>408137</t>
  </si>
  <si>
    <t>E86176</t>
  </si>
  <si>
    <t>410400</t>
  </si>
  <si>
    <t>405901</t>
  </si>
  <si>
    <t>203561</t>
  </si>
  <si>
    <t>405927</t>
  </si>
  <si>
    <t>E81699</t>
  </si>
  <si>
    <t>202394</t>
  </si>
  <si>
    <t>206074</t>
  </si>
  <si>
    <t>410404</t>
  </si>
  <si>
    <t>405917</t>
  </si>
  <si>
    <t>E81698</t>
  </si>
  <si>
    <t>E81701</t>
  </si>
  <si>
    <t>407591</t>
  </si>
  <si>
    <t>E81739</t>
  </si>
  <si>
    <t>E81915</t>
  </si>
  <si>
    <t>E83354</t>
  </si>
  <si>
    <t>E81916</t>
  </si>
  <si>
    <t>E83802</t>
  </si>
  <si>
    <t>E83704</t>
  </si>
  <si>
    <t>E83404</t>
  </si>
  <si>
    <t>E81355</t>
  </si>
  <si>
    <t>E83884</t>
  </si>
  <si>
    <t>E83355</t>
  </si>
  <si>
    <t>E82774</t>
  </si>
  <si>
    <t>E83278</t>
  </si>
  <si>
    <t>E81917</t>
  </si>
  <si>
    <t>E88105</t>
  </si>
  <si>
    <t>408707</t>
  </si>
  <si>
    <t>ITEM</t>
  </si>
  <si>
    <t>SKU</t>
  </si>
  <si>
    <t>Brush, General Purpose 13"</t>
  </si>
  <si>
    <t>Coupling</t>
  </si>
  <si>
    <t>Spacer</t>
  </si>
  <si>
    <t>Motor Coupling</t>
  </si>
  <si>
    <t>O-Ring</t>
  </si>
  <si>
    <t>Oil Seal</t>
  </si>
  <si>
    <t>Bearing</t>
  </si>
  <si>
    <t>Shaft Key</t>
  </si>
  <si>
    <t>Gasket</t>
  </si>
  <si>
    <t>Clutch Plate</t>
  </si>
  <si>
    <t>Flat Washer M8.2x32x4 Zinc</t>
  </si>
  <si>
    <t>Spring</t>
  </si>
  <si>
    <t>Washer</t>
  </si>
  <si>
    <t>Hex Bolt M8x30 Zinc</t>
  </si>
  <si>
    <t>Lock Washer M8x13x2.2 Zinc</t>
  </si>
  <si>
    <t>Flat Washer M9x24x2.5 Zinc</t>
  </si>
  <si>
    <t>Lock Washer M8x13 Zinc</t>
  </si>
  <si>
    <t>Screw</t>
  </si>
  <si>
    <t>Hex Bolt M6x10 SS</t>
  </si>
  <si>
    <t>Lock Washer, M6 Zinc</t>
  </si>
  <si>
    <t>Flat Washer M6.5x24x2 Zinc</t>
  </si>
  <si>
    <t>Hex Bolt M8x20 Zinc</t>
  </si>
  <si>
    <t>Flat Washer M10x16x1.5 AL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</si>
</sst>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b/>
      <sz val="11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1" fontId="3" fillId="0" borderId="0" xfId="0" applyNumberFormat="1" applyFont="1" applyProtection="1">
      <protection locked="0"/>
    </xf>
    <xf numFmtId="0" fontId="4" fillId="0" borderId="0" xfId="0" applyFont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1" fontId="5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1" fontId="8" fillId="0" borderId="1" xfId="0" applyNumberFormat="1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left" indent="4"/>
      <protection locked="0"/>
    </xf>
    <xf numFmtId="0" fontId="5" fillId="0" borderId="1" xfId="0" applyFont="1" applyBorder="1" applyAlignment="1" applyProtection="1">
      <alignment horizontal="left" inden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45"/>
  <sheetViews>
    <sheetView workbookViewId="0">
      <selection activeCell="H3" sqref="H3:H45"/>
    </sheetView>
  </sheetViews>
  <sheetFormatPr defaultRowHeight="12.75"/>
  <cols>
    <col min="2" max="2" width="8.140625" customWidth="1"/>
    <col min="3" max="4" width="19" customWidth="1"/>
    <col min="5" max="5" width="8.140625" customWidth="1"/>
    <col min="6" max="6" width="33.28515625" customWidth="1"/>
    <col min="7" max="7" width="9.140625" customWidth="1"/>
    <col min="8" max="8" width="26.5703125" customWidth="1"/>
  </cols>
  <sheetData>
    <row r="2" spans="2:8" ht="14.25">
      <c r="C2" s="1"/>
      <c r="D2" s="1"/>
      <c r="E2" s="1" t="s">
        <v>34</v>
      </c>
      <c r="F2" s="1" t="s">
        <v>0</v>
      </c>
    </row>
    <row r="3" spans="2:8">
      <c r="B3" s="2" t="s">
        <v>1</v>
      </c>
      <c r="C3" s="2">
        <v>405590</v>
      </c>
      <c r="D3" s="2" t="s">
        <v>35</v>
      </c>
      <c r="E3" s="3">
        <v>2</v>
      </c>
      <c r="F3" s="2" t="s">
        <v>33</v>
      </c>
      <c r="G3" s="4" t="str">
        <f>LEFT(IFERROR(VLOOKUP(TRIM(C3),[1]!Table_Query_from_BetcoViews[[AlternateID]:[MainSKU]],4,FALSE),C3),6)</f>
        <v>E83094</v>
      </c>
      <c r="H3" s="4" t="str">
        <f>IFERROR(VLOOKUP(TRIM(C3),[1]!Table_Query_from_BetcoViews[[AlternateID]:[ItemDescr2]],5,FALSE),F3)</f>
        <v>Brush, General Purpose 13"</v>
      </c>
    </row>
    <row r="4" spans="2:8">
      <c r="B4" s="2" t="s">
        <v>2</v>
      </c>
      <c r="C4" s="3">
        <v>400425</v>
      </c>
      <c r="D4" s="3" t="s">
        <v>36</v>
      </c>
      <c r="E4" s="3">
        <v>2</v>
      </c>
      <c r="F4" s="2" t="s">
        <v>3</v>
      </c>
      <c r="G4" s="4" t="str">
        <f>LEFT(IFERROR(VLOOKUP(TRIM(C4),[1]!Table_Query_from_BetcoViews[[AlternateID]:[MainSKU]],4,FALSE),C4),6)</f>
        <v>E81913</v>
      </c>
      <c r="H4" s="4" t="str">
        <f>IFERROR(VLOOKUP(TRIM(C4),[1]!Table_Query_from_BetcoViews[[AlternateID]:[ItemDescr2]],5,FALSE),F4)</f>
        <v>Coupling</v>
      </c>
    </row>
    <row r="5" spans="2:8">
      <c r="B5" s="2" t="s">
        <v>4</v>
      </c>
      <c r="C5" s="3">
        <v>202451</v>
      </c>
      <c r="D5" s="3" t="s">
        <v>37</v>
      </c>
      <c r="E5" s="3">
        <v>6</v>
      </c>
      <c r="F5" s="2" t="s">
        <v>5</v>
      </c>
      <c r="G5" s="4" t="str">
        <f>LEFT(IFERROR(VLOOKUP(TRIM(C5),[1]!Table_Query_from_BetcoViews[[AlternateID]:[MainSKU]],4,FALSE),C5),6)</f>
        <v>E81914</v>
      </c>
      <c r="H5" s="4" t="str">
        <f>IFERROR(VLOOKUP(TRIM(C5),[1]!Table_Query_from_BetcoViews[[AlternateID]:[ItemDescr2]],5,FALSE),F5)</f>
        <v>Spacer</v>
      </c>
    </row>
    <row r="6" spans="2:8">
      <c r="B6" s="2" t="s">
        <v>6</v>
      </c>
      <c r="C6" s="3">
        <v>205989</v>
      </c>
      <c r="D6" s="3" t="s">
        <v>38</v>
      </c>
      <c r="E6" s="3">
        <v>2</v>
      </c>
      <c r="F6" s="2" t="s">
        <v>7</v>
      </c>
      <c r="G6" s="4" t="str">
        <f>LEFT(IFERROR(VLOOKUP(TRIM(C6),[1]!Table_Query_from_BetcoViews[[AlternateID]:[MainSKU]],4,FALSE),C6),6)</f>
        <v>E20645</v>
      </c>
      <c r="H6" s="4" t="str">
        <f>IFERROR(VLOOKUP(TRIM(C6),[1]!Table_Query_from_BetcoViews[[AlternateID]:[ItemDescr2]],5,FALSE),F6)</f>
        <v>Motor Coupling</v>
      </c>
    </row>
    <row r="7" spans="2:8">
      <c r="B7" s="2" t="s">
        <v>8</v>
      </c>
      <c r="C7" s="3">
        <v>202467</v>
      </c>
      <c r="D7" s="3" t="s">
        <v>39</v>
      </c>
      <c r="E7" s="3">
        <v>6</v>
      </c>
      <c r="F7" s="2" t="s">
        <v>9</v>
      </c>
      <c r="G7" s="4" t="str">
        <f>LEFT(IFERROR(VLOOKUP(TRIM(C7),[1]!Table_Query_from_BetcoViews[[AlternateID]:[MainSKU]],4,FALSE),C7),6)</f>
        <v>202467</v>
      </c>
      <c r="H7" s="4" t="str">
        <f>IFERROR(VLOOKUP(TRIM(C7),[1]!Table_Query_from_BetcoViews[[AlternateID]:[ItemDescr2]],5,FALSE),F7)</f>
        <v>BUSHING</v>
      </c>
    </row>
    <row r="8" spans="2:8">
      <c r="B8" s="2" t="s">
        <v>10</v>
      </c>
      <c r="C8" s="3">
        <v>408501</v>
      </c>
      <c r="D8" s="3" t="s">
        <v>40</v>
      </c>
      <c r="E8" s="3">
        <v>2</v>
      </c>
      <c r="F8" s="2" t="s">
        <v>11</v>
      </c>
      <c r="G8" s="4" t="str">
        <f>LEFT(IFERROR(VLOOKUP(TRIM(C8),[1]!Table_Query_from_BetcoViews[[AlternateID]:[MainSKU]],4,FALSE),C8),6)</f>
        <v>E86178</v>
      </c>
      <c r="H8" s="4" t="str">
        <f>IFERROR(VLOOKUP(TRIM(C8),[1]!Table_Query_from_BetcoViews[[AlternateID]:[ItemDescr2]],5,FALSE),F8)</f>
        <v>O-Ring</v>
      </c>
    </row>
    <row r="9" spans="2:8">
      <c r="B9" s="2" t="s">
        <v>12</v>
      </c>
      <c r="C9" s="3">
        <v>407982</v>
      </c>
      <c r="D9" s="3" t="s">
        <v>41</v>
      </c>
      <c r="E9" s="3">
        <v>2</v>
      </c>
      <c r="F9" s="2" t="s">
        <v>5</v>
      </c>
      <c r="G9" s="4" t="str">
        <f>LEFT(IFERROR(VLOOKUP(TRIM(C9),[1]!Table_Query_from_BetcoViews[[AlternateID]:[MainSKU]],4,FALSE),C9),6)</f>
        <v>E86177</v>
      </c>
      <c r="H9" s="4" t="str">
        <f>IFERROR(VLOOKUP(TRIM(C9),[1]!Table_Query_from_BetcoViews[[AlternateID]:[ItemDescr2]],5,FALSE),F9)</f>
        <v>Spacer</v>
      </c>
    </row>
    <row r="10" spans="2:8">
      <c r="B10" s="2" t="s">
        <v>13</v>
      </c>
      <c r="C10" s="3">
        <v>407618</v>
      </c>
      <c r="D10" s="3" t="s">
        <v>42</v>
      </c>
      <c r="E10" s="3">
        <v>2</v>
      </c>
      <c r="F10" s="2" t="s">
        <v>14</v>
      </c>
      <c r="G10" s="4" t="str">
        <f>LEFT(IFERROR(VLOOKUP(TRIM(C10),[1]!Table_Query_from_BetcoViews[[AlternateID]:[MainSKU]],4,FALSE),C10),6)</f>
        <v>E81708</v>
      </c>
      <c r="H10" s="4" t="str">
        <f>IFERROR(VLOOKUP(TRIM(C10),[1]!Table_Query_from_BetcoViews[[AlternateID]:[ItemDescr2]],5,FALSE),F10)</f>
        <v>Oil Seal</v>
      </c>
    </row>
    <row r="11" spans="2:8">
      <c r="B11" s="3">
        <v>10</v>
      </c>
      <c r="C11" s="3">
        <v>408431</v>
      </c>
      <c r="D11" s="3" t="s">
        <v>43</v>
      </c>
      <c r="E11" s="3">
        <v>4</v>
      </c>
      <c r="F11" s="2" t="s">
        <v>15</v>
      </c>
      <c r="G11" s="4" t="str">
        <f>LEFT(IFERROR(VLOOKUP(TRIM(C11),[1]!Table_Query_from_BetcoViews[[AlternateID]:[MainSKU]],4,FALSE),C11),6)</f>
        <v>E81700</v>
      </c>
      <c r="H11" s="4" t="str">
        <f>IFERROR(VLOOKUP(TRIM(C11),[1]!Table_Query_from_BetcoViews[[AlternateID]:[ItemDescr2]],5,FALSE),F11)</f>
        <v>Bearing</v>
      </c>
    </row>
    <row r="12" spans="2:8">
      <c r="B12" s="3">
        <v>14</v>
      </c>
      <c r="C12" s="3">
        <v>202393</v>
      </c>
      <c r="D12" s="3" t="s">
        <v>44</v>
      </c>
      <c r="E12" s="3">
        <v>2</v>
      </c>
      <c r="F12" s="2" t="s">
        <v>5</v>
      </c>
      <c r="G12" s="4" t="str">
        <f>LEFT(IFERROR(VLOOKUP(TRIM(C12),[1]!Table_Query_from_BetcoViews[[AlternateID]:[MainSKU]],4,FALSE),C12),6)</f>
        <v>202393</v>
      </c>
      <c r="H12" s="4" t="str">
        <f>IFERROR(VLOOKUP(TRIM(C12),[1]!Table_Query_from_BetcoViews[[AlternateID]:[ItemDescr2]],5,FALSE),F12)</f>
        <v>SPACER</v>
      </c>
    </row>
    <row r="13" spans="2:8">
      <c r="B13" s="3">
        <v>15</v>
      </c>
      <c r="C13" s="3">
        <v>400168</v>
      </c>
      <c r="D13" s="3" t="s">
        <v>45</v>
      </c>
      <c r="E13" s="3">
        <v>4</v>
      </c>
      <c r="F13" s="2" t="s">
        <v>16</v>
      </c>
      <c r="G13" s="4" t="str">
        <f>LEFT(IFERROR(VLOOKUP(TRIM(C13),[1]!Table_Query_from_BetcoViews[[AlternateID]:[MainSKU]],4,FALSE),C13),6)</f>
        <v>400168</v>
      </c>
      <c r="H13" s="4" t="str">
        <f>IFERROR(VLOOKUP(TRIM(C13),[1]!Table_Query_from_BetcoViews[[AlternateID]:[ItemDescr2]],5,FALSE),F13)</f>
        <v>HOLDFAST</v>
      </c>
    </row>
    <row r="14" spans="2:8">
      <c r="B14" s="3">
        <v>16</v>
      </c>
      <c r="C14" s="3">
        <v>206075</v>
      </c>
      <c r="D14" s="3" t="s">
        <v>46</v>
      </c>
      <c r="E14" s="3">
        <v>2</v>
      </c>
      <c r="F14" s="2" t="s">
        <v>17</v>
      </c>
      <c r="G14" s="4" t="str">
        <f>LEFT(IFERROR(VLOOKUP(TRIM(C14),[1]!Table_Query_from_BetcoViews[[AlternateID]:[MainSKU]],4,FALSE),C14),6)</f>
        <v>206075</v>
      </c>
      <c r="H14" s="4" t="str">
        <f>IFERROR(VLOOKUP(TRIM(C14),[1]!Table_Query_from_BetcoViews[[AlternateID]:[ItemDescr2]],5,FALSE),F14)</f>
        <v>SUPPORT</v>
      </c>
    </row>
    <row r="15" spans="2:8">
      <c r="B15" s="3">
        <v>17</v>
      </c>
      <c r="C15" s="3">
        <v>408403</v>
      </c>
      <c r="D15" s="3" t="s">
        <v>47</v>
      </c>
      <c r="E15" s="3">
        <v>2</v>
      </c>
      <c r="F15" s="2" t="s">
        <v>18</v>
      </c>
      <c r="G15" s="4" t="str">
        <f>LEFT(IFERROR(VLOOKUP(TRIM(C15),[1]!Table_Query_from_BetcoViews[[AlternateID]:[MainSKU]],4,FALSE),C15),6)</f>
        <v>E82399</v>
      </c>
      <c r="H15" s="4" t="str">
        <f>IFERROR(VLOOKUP(TRIM(C15),[1]!Table_Query_from_BetcoViews[[AlternateID]:[ItemDescr2]],5,FALSE),F15)</f>
        <v>Shaft Key</v>
      </c>
    </row>
    <row r="16" spans="2:8">
      <c r="B16" s="3">
        <v>18</v>
      </c>
      <c r="C16" s="3">
        <v>408136</v>
      </c>
      <c r="D16" s="3" t="s">
        <v>48</v>
      </c>
      <c r="E16" s="3">
        <v>1</v>
      </c>
      <c r="F16" s="2" t="s">
        <v>19</v>
      </c>
      <c r="G16" s="4" t="str">
        <f>LEFT(IFERROR(VLOOKUP(TRIM(C16),[1]!Table_Query_from_BetcoViews[[AlternateID]:[MainSKU]],4,FALSE),C16),6)</f>
        <v>408136</v>
      </c>
      <c r="H16" s="4" t="str">
        <f>IFERROR(VLOOKUP(TRIM(C16),[1]!Table_Query_from_BetcoViews[[AlternateID]:[ItemDescr2]],5,FALSE),F16)</f>
        <v>BEVEL GEAR PAIR RIGHT RED.</v>
      </c>
    </row>
    <row r="17" spans="2:8">
      <c r="B17" s="3">
        <v>18</v>
      </c>
      <c r="C17" s="3">
        <v>408137</v>
      </c>
      <c r="D17" s="3" t="s">
        <v>49</v>
      </c>
      <c r="E17" s="3">
        <v>1</v>
      </c>
      <c r="F17" s="2" t="s">
        <v>20</v>
      </c>
      <c r="G17" s="4" t="str">
        <f>LEFT(IFERROR(VLOOKUP(TRIM(C17),[1]!Table_Query_from_BetcoViews[[AlternateID]:[MainSKU]],4,FALSE),C17),6)</f>
        <v>408137</v>
      </c>
      <c r="H17" s="4" t="str">
        <f>IFERROR(VLOOKUP(TRIM(C17),[1]!Table_Query_from_BetcoViews[[AlternateID]:[ItemDescr2]],5,FALSE),F17)</f>
        <v>BEVEL GEAR PAIR LEFT RED.</v>
      </c>
    </row>
    <row r="18" spans="2:8">
      <c r="B18" s="3">
        <v>19</v>
      </c>
      <c r="C18" s="3">
        <v>405926</v>
      </c>
      <c r="D18" s="3" t="s">
        <v>50</v>
      </c>
      <c r="E18" s="3">
        <v>2</v>
      </c>
      <c r="F18" s="2" t="s">
        <v>21</v>
      </c>
      <c r="G18" s="4" t="str">
        <f>LEFT(IFERROR(VLOOKUP(TRIM(C18),[1]!Table_Query_from_BetcoViews[[AlternateID]:[MainSKU]],4,FALSE),C18),6)</f>
        <v>E86176</v>
      </c>
      <c r="H18" s="4" t="str">
        <f>IFERROR(VLOOKUP(TRIM(C18),[1]!Table_Query_from_BetcoViews[[AlternateID]:[ItemDescr2]],5,FALSE),F18)</f>
        <v>Gasket</v>
      </c>
    </row>
    <row r="19" spans="2:8">
      <c r="B19" s="3">
        <v>20</v>
      </c>
      <c r="C19" s="3">
        <v>410400</v>
      </c>
      <c r="D19" s="3" t="s">
        <v>51</v>
      </c>
      <c r="E19" s="3">
        <v>2</v>
      </c>
      <c r="F19" s="2" t="s">
        <v>22</v>
      </c>
      <c r="G19" s="4" t="str">
        <f>LEFT(IFERROR(VLOOKUP(TRIM(C19),[1]!Table_Query_from_BetcoViews[[AlternateID]:[MainSKU]],4,FALSE),C19),6)</f>
        <v>410400</v>
      </c>
      <c r="H19" s="4" t="str">
        <f>IFERROR(VLOOKUP(TRIM(C19),[1]!Table_Query_from_BetcoViews[[AlternateID]:[ItemDescr2]],5,FALSE),F19)</f>
        <v>BREATHER</v>
      </c>
    </row>
    <row r="20" spans="2:8">
      <c r="B20" s="3">
        <v>24</v>
      </c>
      <c r="C20" s="3">
        <v>405901</v>
      </c>
      <c r="D20" s="3" t="s">
        <v>52</v>
      </c>
      <c r="E20" s="3">
        <v>2</v>
      </c>
      <c r="F20" s="2" t="s">
        <v>21</v>
      </c>
      <c r="G20" s="4" t="str">
        <f>LEFT(IFERROR(VLOOKUP(TRIM(C20),[1]!Table_Query_from_BetcoViews[[AlternateID]:[MainSKU]],4,FALSE),C20),6)</f>
        <v>405901</v>
      </c>
      <c r="H20" s="4" t="str">
        <f>IFERROR(VLOOKUP(TRIM(C20),[1]!Table_Query_from_BetcoViews[[AlternateID]:[ItemDescr2]],5,FALSE),F20)</f>
        <v>GASKET</v>
      </c>
    </row>
    <row r="21" spans="2:8">
      <c r="B21" s="3">
        <v>25</v>
      </c>
      <c r="C21" s="3">
        <v>203561</v>
      </c>
      <c r="D21" s="3" t="s">
        <v>53</v>
      </c>
      <c r="E21" s="3">
        <v>2</v>
      </c>
      <c r="F21" s="2" t="s">
        <v>23</v>
      </c>
      <c r="G21" s="4" t="str">
        <f>LEFT(IFERROR(VLOOKUP(TRIM(C21),[1]!Table_Query_from_BetcoViews[[AlternateID]:[MainSKU]],4,FALSE),C21),6)</f>
        <v>203561</v>
      </c>
      <c r="H21" s="4" t="str">
        <f>IFERROR(VLOOKUP(TRIM(C21),[1]!Table_Query_from_BetcoViews[[AlternateID]:[ItemDescr2]],5,FALSE),F21)</f>
        <v>COVER REDUCTION GEAR</v>
      </c>
    </row>
    <row r="22" spans="2:8">
      <c r="B22" s="3">
        <v>26</v>
      </c>
      <c r="C22" s="3">
        <v>405927</v>
      </c>
      <c r="D22" s="3" t="s">
        <v>54</v>
      </c>
      <c r="E22" s="3">
        <v>2</v>
      </c>
      <c r="F22" s="2" t="s">
        <v>21</v>
      </c>
      <c r="G22" s="4" t="str">
        <f>LEFT(IFERROR(VLOOKUP(TRIM(C22),[1]!Table_Query_from_BetcoViews[[AlternateID]:[MainSKU]],4,FALSE),C22),6)</f>
        <v>405927</v>
      </c>
      <c r="H22" s="4" t="str">
        <f>IFERROR(VLOOKUP(TRIM(C22),[1]!Table_Query_from_BetcoViews[[AlternateID]:[ItemDescr2]],5,FALSE),F22)</f>
        <v>GASKET</v>
      </c>
    </row>
    <row r="23" spans="2:8">
      <c r="B23" s="3">
        <v>27</v>
      </c>
      <c r="C23" s="3">
        <v>408440</v>
      </c>
      <c r="D23" s="3" t="s">
        <v>55</v>
      </c>
      <c r="E23" s="3">
        <v>4</v>
      </c>
      <c r="F23" s="2" t="s">
        <v>15</v>
      </c>
      <c r="G23" s="4" t="str">
        <f>LEFT(IFERROR(VLOOKUP(TRIM(C23),[1]!Table_Query_from_BetcoViews[[AlternateID]:[MainSKU]],4,FALSE),C23),6)</f>
        <v>E81699</v>
      </c>
      <c r="H23" s="4" t="str">
        <f>IFERROR(VLOOKUP(TRIM(C23),[1]!Table_Query_from_BetcoViews[[AlternateID]:[ItemDescr2]],5,FALSE),F23)</f>
        <v>Bearing</v>
      </c>
    </row>
    <row r="24" spans="2:8">
      <c r="B24" s="3">
        <v>28</v>
      </c>
      <c r="C24" s="3">
        <v>202394</v>
      </c>
      <c r="D24" s="3" t="s">
        <v>56</v>
      </c>
      <c r="E24" s="3">
        <v>2</v>
      </c>
      <c r="F24" s="2" t="s">
        <v>5</v>
      </c>
      <c r="G24" s="4" t="str">
        <f>LEFT(IFERROR(VLOOKUP(TRIM(C24),[1]!Table_Query_from_BetcoViews[[AlternateID]:[MainSKU]],4,FALSE),C24),6)</f>
        <v>202394</v>
      </c>
      <c r="H24" s="4" t="str">
        <f>IFERROR(VLOOKUP(TRIM(C24),[1]!Table_Query_from_BetcoViews[[AlternateID]:[ItemDescr2]],5,FALSE),F24)</f>
        <v>SPACER</v>
      </c>
    </row>
    <row r="25" spans="2:8">
      <c r="B25" s="3">
        <v>29</v>
      </c>
      <c r="C25" s="3">
        <v>206074</v>
      </c>
      <c r="D25" s="3" t="s">
        <v>57</v>
      </c>
      <c r="E25" s="3">
        <v>2</v>
      </c>
      <c r="F25" s="2" t="s">
        <v>24</v>
      </c>
      <c r="G25" s="4" t="str">
        <f>LEFT(IFERROR(VLOOKUP(TRIM(C25),[1]!Table_Query_from_BetcoViews[[AlternateID]:[MainSKU]],4,FALSE),C25),6)</f>
        <v>206074</v>
      </c>
      <c r="H25" s="4" t="str">
        <f>IFERROR(VLOOKUP(TRIM(C25),[1]!Table_Query_from_BetcoViews[[AlternateID]:[ItemDescr2]],5,FALSE),F25)</f>
        <v>REDUCTION GEAR BOX</v>
      </c>
    </row>
    <row r="26" spans="2:8">
      <c r="B26" s="3">
        <v>30</v>
      </c>
      <c r="C26" s="3">
        <v>410404</v>
      </c>
      <c r="D26" s="3" t="s">
        <v>58</v>
      </c>
      <c r="E26" s="3">
        <v>2</v>
      </c>
      <c r="F26" s="2" t="s">
        <v>25</v>
      </c>
      <c r="G26" s="4" t="str">
        <f>LEFT(IFERROR(VLOOKUP(TRIM(C26),[1]!Table_Query_from_BetcoViews[[AlternateID]:[MainSKU]],4,FALSE),C26),6)</f>
        <v>410404</v>
      </c>
      <c r="H26" s="4" t="str">
        <f>IFERROR(VLOOKUP(TRIM(C26),[1]!Table_Query_from_BetcoViews[[AlternateID]:[ItemDescr2]],5,FALSE),F26)</f>
        <v>LEVEL PLUG</v>
      </c>
    </row>
    <row r="27" spans="2:8">
      <c r="B27" s="3">
        <v>32</v>
      </c>
      <c r="C27" s="3">
        <v>405917</v>
      </c>
      <c r="D27" s="3" t="s">
        <v>59</v>
      </c>
      <c r="E27" s="3">
        <v>2</v>
      </c>
      <c r="F27" s="2" t="s">
        <v>21</v>
      </c>
      <c r="G27" s="4" t="str">
        <f>LEFT(IFERROR(VLOOKUP(TRIM(C27),[1]!Table_Query_from_BetcoViews[[AlternateID]:[MainSKU]],4,FALSE),C27),6)</f>
        <v>405917</v>
      </c>
      <c r="H27" s="4" t="str">
        <f>IFERROR(VLOOKUP(TRIM(C27),[1]!Table_Query_from_BetcoViews[[AlternateID]:[ItemDescr2]],5,FALSE),F27)</f>
        <v>GASKET</v>
      </c>
    </row>
    <row r="28" spans="2:8">
      <c r="B28" s="3">
        <v>34</v>
      </c>
      <c r="C28" s="3">
        <v>407623</v>
      </c>
      <c r="D28" s="3" t="s">
        <v>60</v>
      </c>
      <c r="E28" s="3">
        <v>2</v>
      </c>
      <c r="F28" s="2" t="s">
        <v>14</v>
      </c>
      <c r="G28" s="4" t="str">
        <f>LEFT(IFERROR(VLOOKUP(TRIM(C28),[1]!Table_Query_from_BetcoViews[[AlternateID]:[MainSKU]],4,FALSE),C28),6)</f>
        <v>E81698</v>
      </c>
      <c r="H28" s="4" t="str">
        <f>IFERROR(VLOOKUP(TRIM(C28),[1]!Table_Query_from_BetcoViews[[AlternateID]:[ItemDescr2]],5,FALSE),F28)</f>
        <v>Oil Seal</v>
      </c>
    </row>
    <row r="29" spans="2:8">
      <c r="B29" s="3">
        <v>35</v>
      </c>
      <c r="C29" s="3">
        <v>408500</v>
      </c>
      <c r="D29" s="3" t="s">
        <v>61</v>
      </c>
      <c r="E29" s="3">
        <v>2</v>
      </c>
      <c r="F29" s="2" t="s">
        <v>11</v>
      </c>
      <c r="G29" s="4" t="str">
        <f>LEFT(IFERROR(VLOOKUP(TRIM(C29),[1]!Table_Query_from_BetcoViews[[AlternateID]:[MainSKU]],4,FALSE),C29),6)</f>
        <v>E81701</v>
      </c>
      <c r="H29" s="4" t="str">
        <f>IFERROR(VLOOKUP(TRIM(C29),[1]!Table_Query_from_BetcoViews[[AlternateID]:[ItemDescr2]],5,FALSE),F29)</f>
        <v>O-Ring</v>
      </c>
    </row>
    <row r="30" spans="2:8">
      <c r="B30" s="3">
        <v>36</v>
      </c>
      <c r="C30" s="3">
        <v>407591</v>
      </c>
      <c r="D30" s="3" t="s">
        <v>62</v>
      </c>
      <c r="E30" s="3">
        <v>2</v>
      </c>
      <c r="F30" s="2" t="s">
        <v>5</v>
      </c>
      <c r="G30" s="4" t="str">
        <f>LEFT(IFERROR(VLOOKUP(TRIM(C30),[1]!Table_Query_from_BetcoViews[[AlternateID]:[MainSKU]],4,FALSE),C30),6)</f>
        <v>407591</v>
      </c>
      <c r="H30" s="4" t="str">
        <f>IFERROR(VLOOKUP(TRIM(C30),[1]!Table_Query_from_BetcoViews[[AlternateID]:[ItemDescr2]],5,FALSE),F30)</f>
        <v>SPACER</v>
      </c>
    </row>
    <row r="31" spans="2:8">
      <c r="B31" s="3">
        <v>37</v>
      </c>
      <c r="C31" s="3">
        <v>205990</v>
      </c>
      <c r="D31" s="3" t="s">
        <v>63</v>
      </c>
      <c r="E31" s="3">
        <v>2</v>
      </c>
      <c r="F31" s="2" t="s">
        <v>26</v>
      </c>
      <c r="G31" s="4" t="str">
        <f>LEFT(IFERROR(VLOOKUP(TRIM(C31),[1]!Table_Query_from_BetcoViews[[AlternateID]:[MainSKU]],4,FALSE),C31),6)</f>
        <v>E81739</v>
      </c>
      <c r="H31" s="4" t="str">
        <f>IFERROR(VLOOKUP(TRIM(C31),[1]!Table_Query_from_BetcoViews[[AlternateID]:[ItemDescr2]],5,FALSE),F31)</f>
        <v>Clutch Plate</v>
      </c>
    </row>
    <row r="32" spans="2:8">
      <c r="B32" s="3">
        <v>38</v>
      </c>
      <c r="C32" s="3">
        <v>400167</v>
      </c>
      <c r="D32" s="3" t="s">
        <v>64</v>
      </c>
      <c r="E32" s="3">
        <v>2</v>
      </c>
      <c r="F32" s="2" t="s">
        <v>27</v>
      </c>
      <c r="G32" s="4" t="str">
        <f>LEFT(IFERROR(VLOOKUP(TRIM(C32),[1]!Table_Query_from_BetcoViews[[AlternateID]:[MainSKU]],4,FALSE),C32),6)</f>
        <v>E81915</v>
      </c>
      <c r="H32" s="4" t="str">
        <f>IFERROR(VLOOKUP(TRIM(C32),[1]!Table_Query_from_BetcoViews[[AlternateID]:[ItemDescr2]],5,FALSE),F32)</f>
        <v>Flat Washer M8.2x32x4 Zinc</v>
      </c>
    </row>
    <row r="33" spans="2:8">
      <c r="B33" s="3">
        <v>40</v>
      </c>
      <c r="C33" s="3">
        <v>408124</v>
      </c>
      <c r="D33" s="3" t="s">
        <v>65</v>
      </c>
      <c r="E33" s="3">
        <v>2</v>
      </c>
      <c r="F33" s="2" t="s">
        <v>28</v>
      </c>
      <c r="G33" s="4" t="str">
        <f>LEFT(IFERROR(VLOOKUP(TRIM(C33),[1]!Table_Query_from_BetcoViews[[AlternateID]:[MainSKU]],4,FALSE),C33),6)</f>
        <v>E83354</v>
      </c>
      <c r="H33" s="4" t="str">
        <f>IFERROR(VLOOKUP(TRIM(C33),[1]!Table_Query_from_BetcoViews[[AlternateID]:[ItemDescr2]],5,FALSE),F33)</f>
        <v>Spring</v>
      </c>
    </row>
    <row r="34" spans="2:8">
      <c r="B34" s="3">
        <v>50</v>
      </c>
      <c r="C34" s="3">
        <v>409343</v>
      </c>
      <c r="D34" s="3" t="s">
        <v>66</v>
      </c>
      <c r="F34" s="2" t="s">
        <v>29</v>
      </c>
      <c r="G34" s="4" t="str">
        <f>LEFT(IFERROR(VLOOKUP(TRIM(C34),[1]!Table_Query_from_BetcoViews[[AlternateID]:[MainSKU]],4,FALSE),C34),6)</f>
        <v>E81916</v>
      </c>
      <c r="H34" s="4" t="str">
        <f>IFERROR(VLOOKUP(TRIM(C34),[1]!Table_Query_from_BetcoViews[[AlternateID]:[ItemDescr2]],5,FALSE),F34)</f>
        <v>Washer</v>
      </c>
    </row>
    <row r="35" spans="2:8">
      <c r="B35" s="3">
        <v>51</v>
      </c>
      <c r="C35" s="3">
        <v>408676</v>
      </c>
      <c r="D35" s="3" t="s">
        <v>67</v>
      </c>
      <c r="F35" s="2" t="s">
        <v>30</v>
      </c>
      <c r="G35" s="4" t="str">
        <f>LEFT(IFERROR(VLOOKUP(TRIM(C35),[1]!Table_Query_from_BetcoViews[[AlternateID]:[MainSKU]],4,FALSE),C35),6)</f>
        <v>E83802</v>
      </c>
      <c r="H35" s="4" t="str">
        <f>IFERROR(VLOOKUP(TRIM(C35),[1]!Table_Query_from_BetcoViews[[AlternateID]:[ItemDescr2]],5,FALSE),F35)</f>
        <v>Hex Bolt M8x30 Zinc</v>
      </c>
    </row>
    <row r="36" spans="2:8">
      <c r="B36" s="3">
        <v>52</v>
      </c>
      <c r="C36" s="3">
        <v>409181</v>
      </c>
      <c r="D36" s="3" t="s">
        <v>68</v>
      </c>
      <c r="F36" s="2" t="s">
        <v>29</v>
      </c>
      <c r="G36" s="4" t="str">
        <f>LEFT(IFERROR(VLOOKUP(TRIM(C36),[1]!Table_Query_from_BetcoViews[[AlternateID]:[MainSKU]],4,FALSE),C36),6)</f>
        <v>E83704</v>
      </c>
      <c r="H36" s="4" t="str">
        <f>IFERROR(VLOOKUP(TRIM(C36),[1]!Table_Query_from_BetcoViews[[AlternateID]:[ItemDescr2]],5,FALSE),F36)</f>
        <v>Lock Washer M8x13x2.2 Zinc</v>
      </c>
    </row>
    <row r="37" spans="2:8">
      <c r="B37" s="3">
        <v>53</v>
      </c>
      <c r="C37" s="3">
        <v>409179</v>
      </c>
      <c r="D37" s="3" t="s">
        <v>69</v>
      </c>
      <c r="F37" s="2" t="s">
        <v>29</v>
      </c>
      <c r="G37" s="4" t="str">
        <f>LEFT(IFERROR(VLOOKUP(TRIM(C37),[1]!Table_Query_from_BetcoViews[[AlternateID]:[MainSKU]],4,FALSE),C37),6)</f>
        <v>E83404</v>
      </c>
      <c r="H37" s="4" t="str">
        <f>IFERROR(VLOOKUP(TRIM(C37),[1]!Table_Query_from_BetcoViews[[AlternateID]:[ItemDescr2]],5,FALSE),F37)</f>
        <v>Flat Washer M9x24x2.5 Zinc</v>
      </c>
    </row>
    <row r="38" spans="2:8">
      <c r="B38" s="3">
        <v>54</v>
      </c>
      <c r="C38" s="3">
        <v>409341</v>
      </c>
      <c r="D38" s="3" t="s">
        <v>70</v>
      </c>
      <c r="F38" s="2" t="s">
        <v>31</v>
      </c>
      <c r="G38" s="4" t="str">
        <f>LEFT(IFERROR(VLOOKUP(TRIM(C38),[1]!Table_Query_from_BetcoViews[[AlternateID]:[MainSKU]],4,FALSE),C38),6)</f>
        <v>E81355</v>
      </c>
      <c r="H38" s="4" t="str">
        <f>IFERROR(VLOOKUP(TRIM(C38),[1]!Table_Query_from_BetcoViews[[AlternateID]:[ItemDescr2]],5,FALSE),F38)</f>
        <v>Lock Washer M8x13 Zinc</v>
      </c>
    </row>
    <row r="39" spans="2:8">
      <c r="B39" s="3">
        <v>56</v>
      </c>
      <c r="C39" s="3">
        <v>408810</v>
      </c>
      <c r="D39" s="3" t="s">
        <v>71</v>
      </c>
      <c r="F39" s="2" t="s">
        <v>30</v>
      </c>
      <c r="G39" s="4" t="str">
        <f>LEFT(IFERROR(VLOOKUP(TRIM(C39),[1]!Table_Query_from_BetcoViews[[AlternateID]:[MainSKU]],4,FALSE),C39),6)</f>
        <v>E83884</v>
      </c>
      <c r="H39" s="4" t="str">
        <f>IFERROR(VLOOKUP(TRIM(C39),[1]!Table_Query_from_BetcoViews[[AlternateID]:[ItemDescr2]],5,FALSE),F39)</f>
        <v>Screw</v>
      </c>
    </row>
    <row r="40" spans="2:8">
      <c r="B40" s="3">
        <v>57</v>
      </c>
      <c r="C40" s="3">
        <v>407658</v>
      </c>
      <c r="D40" s="3" t="s">
        <v>72</v>
      </c>
      <c r="F40" s="2" t="s">
        <v>30</v>
      </c>
      <c r="G40" s="4" t="str">
        <f>LEFT(IFERROR(VLOOKUP(TRIM(C40),[1]!Table_Query_from_BetcoViews[[AlternateID]:[MainSKU]],4,FALSE),C40),6)</f>
        <v>E83355</v>
      </c>
      <c r="H40" s="4" t="str">
        <f>IFERROR(VLOOKUP(TRIM(C40),[1]!Table_Query_from_BetcoViews[[AlternateID]:[ItemDescr2]],5,FALSE),F40)</f>
        <v>Hex Bolt M6x10 SS</v>
      </c>
    </row>
    <row r="41" spans="2:8">
      <c r="B41" s="3">
        <v>58</v>
      </c>
      <c r="C41" s="3">
        <v>409164</v>
      </c>
      <c r="D41" s="3" t="s">
        <v>73</v>
      </c>
      <c r="F41" s="2" t="s">
        <v>32</v>
      </c>
      <c r="G41" s="4" t="str">
        <f>LEFT(IFERROR(VLOOKUP(TRIM(C41),[1]!Table_Query_from_BetcoViews[[AlternateID]:[MainSKU]],4,FALSE),C41),6)</f>
        <v>E82774</v>
      </c>
      <c r="H41" s="4" t="str">
        <f>IFERROR(VLOOKUP(TRIM(C41),[1]!Table_Query_from_BetcoViews[[AlternateID]:[ItemDescr2]],5,FALSE),F41)</f>
        <v>Lock Washer, M6 Zinc</v>
      </c>
    </row>
    <row r="42" spans="2:8">
      <c r="B42" s="3">
        <v>59</v>
      </c>
      <c r="C42" s="3">
        <v>409162</v>
      </c>
      <c r="D42" s="3" t="s">
        <v>74</v>
      </c>
      <c r="F42" s="2" t="s">
        <v>29</v>
      </c>
      <c r="G42" s="4" t="str">
        <f>LEFT(IFERROR(VLOOKUP(TRIM(C42),[1]!Table_Query_from_BetcoViews[[AlternateID]:[MainSKU]],4,FALSE),C42),6)</f>
        <v>E83278</v>
      </c>
      <c r="H42" s="4" t="str">
        <f>IFERROR(VLOOKUP(TRIM(C42),[1]!Table_Query_from_BetcoViews[[AlternateID]:[ItemDescr2]],5,FALSE),F42)</f>
        <v>Flat Washer M6.5x24x2 Zinc</v>
      </c>
    </row>
    <row r="43" spans="2:8">
      <c r="B43" s="3">
        <v>60</v>
      </c>
      <c r="C43" s="3">
        <v>408670</v>
      </c>
      <c r="D43" s="3" t="s">
        <v>75</v>
      </c>
      <c r="F43" s="2" t="s">
        <v>30</v>
      </c>
      <c r="G43" s="4" t="str">
        <f>LEFT(IFERROR(VLOOKUP(TRIM(C43),[1]!Table_Query_from_BetcoViews[[AlternateID]:[MainSKU]],4,FALSE),C43),6)</f>
        <v>E81917</v>
      </c>
      <c r="H43" s="4" t="str">
        <f>IFERROR(VLOOKUP(TRIM(C43),[1]!Table_Query_from_BetcoViews[[AlternateID]:[ItemDescr2]],5,FALSE),F43)</f>
        <v>Hex Bolt M8x20 Zinc</v>
      </c>
    </row>
    <row r="44" spans="2:8">
      <c r="B44" s="3">
        <v>61</v>
      </c>
      <c r="C44" s="3">
        <v>409190</v>
      </c>
      <c r="D44" s="3" t="s">
        <v>76</v>
      </c>
      <c r="F44" s="2" t="s">
        <v>29</v>
      </c>
      <c r="G44" s="4" t="str">
        <f>LEFT(IFERROR(VLOOKUP(TRIM(C44),[1]!Table_Query_from_BetcoViews[[AlternateID]:[MainSKU]],4,FALSE),C44),6)</f>
        <v>E88105</v>
      </c>
      <c r="H44" s="4" t="str">
        <f>IFERROR(VLOOKUP(TRIM(C44),[1]!Table_Query_from_BetcoViews[[AlternateID]:[ItemDescr2]],5,FALSE),F44)</f>
        <v>Flat Washer M10x16x1.5 AL</v>
      </c>
    </row>
    <row r="45" spans="2:8">
      <c r="B45" s="3">
        <v>62</v>
      </c>
      <c r="C45" s="3">
        <v>408707</v>
      </c>
      <c r="D45" s="3" t="s">
        <v>77</v>
      </c>
      <c r="F45" s="2" t="s">
        <v>30</v>
      </c>
      <c r="G45" s="4" t="str">
        <f>LEFT(IFERROR(VLOOKUP(TRIM(C45),[1]!Table_Query_from_BetcoViews[[AlternateID]:[MainSKU]],4,FALSE),C45),6)</f>
        <v>408707</v>
      </c>
      <c r="H45" s="4" t="str">
        <f>IFERROR(VLOOKUP(TRIM(C45),[1]!Table_Query_from_BetcoViews[[AlternateID]:[ItemDescr2]],5,FALSE),F45)</f>
        <v>SCREW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2:E45"/>
  <sheetViews>
    <sheetView tabSelected="1" workbookViewId="0">
      <selection activeCell="E3" sqref="E3:E45"/>
    </sheetView>
  </sheetViews>
  <sheetFormatPr defaultRowHeight="12.75"/>
  <cols>
    <col min="1" max="1" width="12" customWidth="1"/>
    <col min="2" max="2" width="9.140625" style="5"/>
    <col min="3" max="3" width="11.7109375" style="5" customWidth="1"/>
    <col min="4" max="4" width="9.140625" style="5"/>
    <col min="5" max="5" width="39.140625" customWidth="1"/>
  </cols>
  <sheetData>
    <row r="2" spans="2:5" ht="15.75">
      <c r="B2" s="6" t="s">
        <v>78</v>
      </c>
      <c r="C2" s="7" t="s">
        <v>79</v>
      </c>
      <c r="D2" s="7" t="s">
        <v>34</v>
      </c>
      <c r="E2" s="12" t="s">
        <v>0</v>
      </c>
    </row>
    <row r="3" spans="2:5" ht="15">
      <c r="B3" s="8" t="s">
        <v>1</v>
      </c>
      <c r="C3" s="8" t="s">
        <v>35</v>
      </c>
      <c r="D3" s="9">
        <v>2</v>
      </c>
      <c r="E3" s="13" t="s">
        <v>80</v>
      </c>
    </row>
    <row r="4" spans="2:5" ht="15">
      <c r="B4" s="8" t="s">
        <v>2</v>
      </c>
      <c r="C4" s="9" t="s">
        <v>36</v>
      </c>
      <c r="D4" s="9">
        <v>2</v>
      </c>
      <c r="E4" s="13" t="s">
        <v>81</v>
      </c>
    </row>
    <row r="5" spans="2:5" ht="15">
      <c r="B5" s="8" t="s">
        <v>4</v>
      </c>
      <c r="C5" s="9" t="s">
        <v>37</v>
      </c>
      <c r="D5" s="9">
        <v>6</v>
      </c>
      <c r="E5" s="13" t="s">
        <v>82</v>
      </c>
    </row>
    <row r="6" spans="2:5" ht="15">
      <c r="B6" s="8" t="s">
        <v>6</v>
      </c>
      <c r="C6" s="9" t="s">
        <v>38</v>
      </c>
      <c r="D6" s="9">
        <v>2</v>
      </c>
      <c r="E6" s="13" t="s">
        <v>83</v>
      </c>
    </row>
    <row r="7" spans="2:5" ht="15">
      <c r="B7" s="8" t="s">
        <v>8</v>
      </c>
      <c r="C7" s="11" t="s">
        <v>39</v>
      </c>
      <c r="D7" s="9">
        <v>6</v>
      </c>
      <c r="E7" s="13" t="s">
        <v>9</v>
      </c>
    </row>
    <row r="8" spans="2:5" ht="15">
      <c r="B8" s="8" t="s">
        <v>10</v>
      </c>
      <c r="C8" s="9" t="s">
        <v>40</v>
      </c>
      <c r="D8" s="9">
        <v>2</v>
      </c>
      <c r="E8" s="13" t="s">
        <v>84</v>
      </c>
    </row>
    <row r="9" spans="2:5" ht="15">
      <c r="B9" s="8" t="s">
        <v>12</v>
      </c>
      <c r="C9" s="9" t="s">
        <v>41</v>
      </c>
      <c r="D9" s="9">
        <v>2</v>
      </c>
      <c r="E9" s="13" t="s">
        <v>82</v>
      </c>
    </row>
    <row r="10" spans="2:5" ht="15">
      <c r="B10" s="8" t="s">
        <v>13</v>
      </c>
      <c r="C10" s="9" t="s">
        <v>42</v>
      </c>
      <c r="D10" s="9">
        <v>2</v>
      </c>
      <c r="E10" s="13" t="s">
        <v>85</v>
      </c>
    </row>
    <row r="11" spans="2:5" ht="15">
      <c r="B11" s="9">
        <v>10</v>
      </c>
      <c r="C11" s="9" t="s">
        <v>43</v>
      </c>
      <c r="D11" s="9">
        <v>4</v>
      </c>
      <c r="E11" s="13" t="s">
        <v>86</v>
      </c>
    </row>
    <row r="12" spans="2:5" ht="15">
      <c r="B12" s="9">
        <v>14</v>
      </c>
      <c r="C12" s="11" t="s">
        <v>44</v>
      </c>
      <c r="D12" s="9">
        <v>2</v>
      </c>
      <c r="E12" s="13" t="s">
        <v>5</v>
      </c>
    </row>
    <row r="13" spans="2:5" ht="15">
      <c r="B13" s="9">
        <v>15</v>
      </c>
      <c r="C13" s="11" t="s">
        <v>45</v>
      </c>
      <c r="D13" s="9">
        <v>4</v>
      </c>
      <c r="E13" s="13" t="s">
        <v>16</v>
      </c>
    </row>
    <row r="14" spans="2:5" ht="15">
      <c r="B14" s="9">
        <v>16</v>
      </c>
      <c r="C14" s="11" t="s">
        <v>46</v>
      </c>
      <c r="D14" s="9">
        <v>2</v>
      </c>
      <c r="E14" s="13" t="s">
        <v>17</v>
      </c>
    </row>
    <row r="15" spans="2:5" ht="15">
      <c r="B15" s="9">
        <v>17</v>
      </c>
      <c r="C15" s="9" t="s">
        <v>47</v>
      </c>
      <c r="D15" s="9">
        <v>2</v>
      </c>
      <c r="E15" s="13" t="s">
        <v>87</v>
      </c>
    </row>
    <row r="16" spans="2:5" ht="15">
      <c r="B16" s="9">
        <v>18</v>
      </c>
      <c r="C16" s="11" t="s">
        <v>48</v>
      </c>
      <c r="D16" s="9">
        <v>1</v>
      </c>
      <c r="E16" s="13" t="s">
        <v>19</v>
      </c>
    </row>
    <row r="17" spans="2:5" ht="15">
      <c r="B17" s="9">
        <v>18</v>
      </c>
      <c r="C17" s="11" t="s">
        <v>49</v>
      </c>
      <c r="D17" s="9">
        <v>1</v>
      </c>
      <c r="E17" s="13" t="s">
        <v>20</v>
      </c>
    </row>
    <row r="18" spans="2:5" ht="15">
      <c r="B18" s="9">
        <v>19</v>
      </c>
      <c r="C18" s="9" t="s">
        <v>50</v>
      </c>
      <c r="D18" s="9">
        <v>2</v>
      </c>
      <c r="E18" s="13" t="s">
        <v>88</v>
      </c>
    </row>
    <row r="19" spans="2:5" ht="15">
      <c r="B19" s="9">
        <v>20</v>
      </c>
      <c r="C19" s="11" t="s">
        <v>51</v>
      </c>
      <c r="D19" s="9">
        <v>2</v>
      </c>
      <c r="E19" s="13" t="s">
        <v>22</v>
      </c>
    </row>
    <row r="20" spans="2:5" ht="15">
      <c r="B20" s="9">
        <v>24</v>
      </c>
      <c r="C20" s="11" t="s">
        <v>52</v>
      </c>
      <c r="D20" s="9">
        <v>2</v>
      </c>
      <c r="E20" s="13" t="s">
        <v>21</v>
      </c>
    </row>
    <row r="21" spans="2:5" ht="15">
      <c r="B21" s="9">
        <v>25</v>
      </c>
      <c r="C21" s="11" t="s">
        <v>53</v>
      </c>
      <c r="D21" s="9">
        <v>2</v>
      </c>
      <c r="E21" s="13" t="s">
        <v>23</v>
      </c>
    </row>
    <row r="22" spans="2:5" ht="15">
      <c r="B22" s="9">
        <v>26</v>
      </c>
      <c r="C22" s="11" t="s">
        <v>54</v>
      </c>
      <c r="D22" s="9">
        <v>2</v>
      </c>
      <c r="E22" s="13" t="s">
        <v>21</v>
      </c>
    </row>
    <row r="23" spans="2:5" ht="15">
      <c r="B23" s="9">
        <v>27</v>
      </c>
      <c r="C23" s="9" t="s">
        <v>55</v>
      </c>
      <c r="D23" s="9">
        <v>4</v>
      </c>
      <c r="E23" s="13" t="s">
        <v>86</v>
      </c>
    </row>
    <row r="24" spans="2:5" ht="15">
      <c r="B24" s="9">
        <v>28</v>
      </c>
      <c r="C24" s="11" t="s">
        <v>56</v>
      </c>
      <c r="D24" s="9">
        <v>2</v>
      </c>
      <c r="E24" s="13" t="s">
        <v>5</v>
      </c>
    </row>
    <row r="25" spans="2:5" ht="15">
      <c r="B25" s="9">
        <v>29</v>
      </c>
      <c r="C25" s="11" t="s">
        <v>57</v>
      </c>
      <c r="D25" s="9">
        <v>2</v>
      </c>
      <c r="E25" s="13" t="s">
        <v>24</v>
      </c>
    </row>
    <row r="26" spans="2:5" ht="15">
      <c r="B26" s="9">
        <v>30</v>
      </c>
      <c r="C26" s="11" t="s">
        <v>58</v>
      </c>
      <c r="D26" s="9">
        <v>2</v>
      </c>
      <c r="E26" s="13" t="s">
        <v>25</v>
      </c>
    </row>
    <row r="27" spans="2:5" ht="15">
      <c r="B27" s="9">
        <v>32</v>
      </c>
      <c r="C27" s="11" t="s">
        <v>59</v>
      </c>
      <c r="D27" s="9">
        <v>2</v>
      </c>
      <c r="E27" s="13" t="s">
        <v>21</v>
      </c>
    </row>
    <row r="28" spans="2:5" ht="15">
      <c r="B28" s="9">
        <v>34</v>
      </c>
      <c r="C28" s="9" t="s">
        <v>60</v>
      </c>
      <c r="D28" s="9">
        <v>2</v>
      </c>
      <c r="E28" s="13" t="s">
        <v>85</v>
      </c>
    </row>
    <row r="29" spans="2:5" ht="15">
      <c r="B29" s="9">
        <v>35</v>
      </c>
      <c r="C29" s="9" t="s">
        <v>61</v>
      </c>
      <c r="D29" s="9">
        <v>2</v>
      </c>
      <c r="E29" s="13" t="s">
        <v>84</v>
      </c>
    </row>
    <row r="30" spans="2:5" ht="15">
      <c r="B30" s="9">
        <v>36</v>
      </c>
      <c r="C30" s="11" t="s">
        <v>62</v>
      </c>
      <c r="D30" s="9">
        <v>2</v>
      </c>
      <c r="E30" s="13" t="s">
        <v>5</v>
      </c>
    </row>
    <row r="31" spans="2:5" ht="15">
      <c r="B31" s="9">
        <v>37</v>
      </c>
      <c r="C31" s="9" t="s">
        <v>63</v>
      </c>
      <c r="D31" s="9">
        <v>2</v>
      </c>
      <c r="E31" s="13" t="s">
        <v>89</v>
      </c>
    </row>
    <row r="32" spans="2:5" ht="15">
      <c r="B32" s="9">
        <v>38</v>
      </c>
      <c r="C32" s="9" t="s">
        <v>64</v>
      </c>
      <c r="D32" s="9">
        <v>2</v>
      </c>
      <c r="E32" s="13" t="s">
        <v>90</v>
      </c>
    </row>
    <row r="33" spans="2:5" ht="15">
      <c r="B33" s="9">
        <v>40</v>
      </c>
      <c r="C33" s="9" t="s">
        <v>65</v>
      </c>
      <c r="D33" s="9">
        <v>2</v>
      </c>
      <c r="E33" s="13" t="s">
        <v>91</v>
      </c>
    </row>
    <row r="34" spans="2:5" ht="15">
      <c r="B34" s="9">
        <v>50</v>
      </c>
      <c r="C34" s="9" t="s">
        <v>66</v>
      </c>
      <c r="D34" s="10"/>
      <c r="E34" s="13" t="s">
        <v>92</v>
      </c>
    </row>
    <row r="35" spans="2:5" ht="15">
      <c r="B35" s="9">
        <v>51</v>
      </c>
      <c r="C35" s="9" t="s">
        <v>67</v>
      </c>
      <c r="D35" s="10"/>
      <c r="E35" s="13" t="s">
        <v>93</v>
      </c>
    </row>
    <row r="36" spans="2:5" ht="15">
      <c r="B36" s="9">
        <v>52</v>
      </c>
      <c r="C36" s="9" t="s">
        <v>68</v>
      </c>
      <c r="D36" s="10"/>
      <c r="E36" s="13" t="s">
        <v>94</v>
      </c>
    </row>
    <row r="37" spans="2:5" ht="15">
      <c r="B37" s="9">
        <v>53</v>
      </c>
      <c r="C37" s="9" t="s">
        <v>69</v>
      </c>
      <c r="D37" s="10"/>
      <c r="E37" s="13" t="s">
        <v>95</v>
      </c>
    </row>
    <row r="38" spans="2:5" ht="15">
      <c r="B38" s="9">
        <v>54</v>
      </c>
      <c r="C38" s="9" t="s">
        <v>70</v>
      </c>
      <c r="D38" s="10"/>
      <c r="E38" s="13" t="s">
        <v>96</v>
      </c>
    </row>
    <row r="39" spans="2:5" ht="15">
      <c r="B39" s="9">
        <v>56</v>
      </c>
      <c r="C39" s="9" t="s">
        <v>71</v>
      </c>
      <c r="D39" s="10"/>
      <c r="E39" s="13" t="s">
        <v>97</v>
      </c>
    </row>
    <row r="40" spans="2:5" ht="15">
      <c r="B40" s="9">
        <v>57</v>
      </c>
      <c r="C40" s="9" t="s">
        <v>72</v>
      </c>
      <c r="D40" s="10"/>
      <c r="E40" s="13" t="s">
        <v>98</v>
      </c>
    </row>
    <row r="41" spans="2:5" ht="15">
      <c r="B41" s="9">
        <v>58</v>
      </c>
      <c r="C41" s="9" t="s">
        <v>73</v>
      </c>
      <c r="D41" s="10"/>
      <c r="E41" s="13" t="s">
        <v>99</v>
      </c>
    </row>
    <row r="42" spans="2:5" ht="15">
      <c r="B42" s="9">
        <v>59</v>
      </c>
      <c r="C42" s="9" t="s">
        <v>74</v>
      </c>
      <c r="D42" s="10"/>
      <c r="E42" s="13" t="s">
        <v>100</v>
      </c>
    </row>
    <row r="43" spans="2:5" ht="15">
      <c r="B43" s="9">
        <v>60</v>
      </c>
      <c r="C43" s="9" t="s">
        <v>75</v>
      </c>
      <c r="D43" s="10"/>
      <c r="E43" s="13" t="s">
        <v>101</v>
      </c>
    </row>
    <row r="44" spans="2:5" ht="15">
      <c r="B44" s="9">
        <v>61</v>
      </c>
      <c r="C44" s="9" t="s">
        <v>76</v>
      </c>
      <c r="D44" s="10"/>
      <c r="E44" s="13" t="s">
        <v>102</v>
      </c>
    </row>
    <row r="45" spans="2:5" ht="15">
      <c r="B45" s="9">
        <v>62</v>
      </c>
      <c r="C45" s="11" t="s">
        <v>77</v>
      </c>
      <c r="D45" s="10"/>
      <c r="E45" s="13" t="s">
        <v>30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14A1A5-4B25-43FD-BD91-7C3AF1D62B35}"/>
</file>

<file path=customXml/itemProps2.xml><?xml version="1.0" encoding="utf-8"?>
<ds:datastoreItem xmlns:ds="http://schemas.openxmlformats.org/officeDocument/2006/customXml" ds:itemID="{2DA4BA12-94FA-403A-922F-C5D2B3245A9C}"/>
</file>

<file path=customXml/itemProps3.xml><?xml version="1.0" encoding="utf-8"?>
<ds:datastoreItem xmlns:ds="http://schemas.openxmlformats.org/officeDocument/2006/customXml" ds:itemID="{9B8C03C2-8EE1-4994-8DAF-FD9A3B5230B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DRS26 37</vt:lpstr>
      <vt:lpstr>Sheet1</vt:lpstr>
      <vt:lpstr>'DRS26 37'!OLE_LINK1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2010-08-06T17:32:14Z</cp:lastPrinted>
  <dcterms:created xsi:type="dcterms:W3CDTF">2010-08-04T15:10:43Z</dcterms:created>
  <dcterms:modified xsi:type="dcterms:W3CDTF">2010-08-06T17:32:20Z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